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'Лист1'!$10:$10</definedName>
  </definedNames>
  <calcPr fullCalcOnLoad="1"/>
</workbook>
</file>

<file path=xl/sharedStrings.xml><?xml version="1.0" encoding="utf-8"?>
<sst xmlns="http://schemas.openxmlformats.org/spreadsheetml/2006/main" count="171" uniqueCount="156">
  <si>
    <t>Доходы от сдачи в аренду имущества, находящегося в государственной и муниципальной собственности</t>
  </si>
  <si>
    <t>Источники доходов</t>
  </si>
  <si>
    <t>Код   бюджетной классификации</t>
  </si>
  <si>
    <t xml:space="preserve">НАЛОГИ НА СОВОКУПНЫЙ ДОХОД </t>
  </si>
  <si>
    <t>НАЛОГИ НА ИМУЩЕСТВО</t>
  </si>
  <si>
    <t>Налог на доходы физических лиц</t>
  </si>
  <si>
    <t xml:space="preserve">Единый налог на вмененный доход для отдельных видов деятельности </t>
  </si>
  <si>
    <t>АДМИНИСТРАТИВНЫЕ ПЛАТЕЖИ И СБОРЫ</t>
  </si>
  <si>
    <t>ДОХОДЫ</t>
  </si>
  <si>
    <t xml:space="preserve">НАЛОГИ НА ПРИБЫЛЬ, ДОХОДЫ </t>
  </si>
  <si>
    <t>000 1 00 00000 00 0000 000</t>
  </si>
  <si>
    <t>000 1 01 00000 00 0000 000</t>
  </si>
  <si>
    <t>000 1 01 02000 01 0000 110</t>
  </si>
  <si>
    <t>000 1 05 00000 00 0000 000</t>
  </si>
  <si>
    <t>000 1 06 00000 00 0000 000</t>
  </si>
  <si>
    <t>Земельный налог</t>
  </si>
  <si>
    <t>000 1 11 00000 00 0000 000</t>
  </si>
  <si>
    <t>000 1 11 05000 00 0000 120</t>
  </si>
  <si>
    <t>Платежи от государственных и муниципальных унитарных предприятий</t>
  </si>
  <si>
    <t>000 1 11 07000 00 0000 120</t>
  </si>
  <si>
    <t>ПЛАТЕЖИ ПРИ ПОЛЬЗОВАНИИ ПРИРОДНЫМИ РЕСУРСАМИ</t>
  </si>
  <si>
    <t>Плата за негативное воздействие на окружающую среду</t>
  </si>
  <si>
    <t>000 1 12 00000 00 0000 000</t>
  </si>
  <si>
    <t>000 1 15 00000 00 0000 000</t>
  </si>
  <si>
    <t>ШТРАФЫ, САНКЦИИ, ВОЗМЕЩЕНИЕ УЩЕРБА</t>
  </si>
  <si>
    <t>000 1 16 00000 00 0000 000</t>
  </si>
  <si>
    <t>000 1 08 00000 00 0000 000</t>
  </si>
  <si>
    <t>ДОХОДЫ ОТ ИСПОЛЬЗОВАНИЯ ИМУЩЕСТВА, НАХОДЯЩЕГОСЯ В ГОСУДАРСТВЕННОЙ И МУНИЦИПАЛЬНОЙ СОБСТВЕННОСТИ</t>
  </si>
  <si>
    <t>000 1 12 01000 01 0000 120</t>
  </si>
  <si>
    <t xml:space="preserve">ВСЕГО </t>
  </si>
  <si>
    <t>Налог на имущество организаций</t>
  </si>
  <si>
    <t>000 1 06 02000 02 0000 110</t>
  </si>
  <si>
    <t>Прочие доходы от использования имущества и прав, находящихся в государственной и муниципальной собственности</t>
  </si>
  <si>
    <t>000 1 11 08000 00 0000 120</t>
  </si>
  <si>
    <t>ДОХОДЫ ОТ ПРОДАЖИ МАТЕРИАЛЬНЫХ И НЕМАТЕРИАЛЬНЫХ АКТИВОВ</t>
  </si>
  <si>
    <t>000 1 14 00000 00 0000 000</t>
  </si>
  <si>
    <t>000 1 05 02000 02 0000 110</t>
  </si>
  <si>
    <t>000 1 06 06000 00 0000 110</t>
  </si>
  <si>
    <t>ГОСУДАРСТВЕННАЯ ПОШЛИНА, СБОРЫ</t>
  </si>
  <si>
    <t>000 1 11 05012 04 0000 120</t>
  </si>
  <si>
    <t>Доходы от сдачи в аренду имущества, находящегося  в оперативном управлении  органов управления городских округов и созданных ими учреждений и в хозяйственном ведении муниципальных унитарных предприятий</t>
  </si>
  <si>
    <t>000 1 11 05034 04 0000 120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</si>
  <si>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</si>
  <si>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000 1 11 07014 04 0000 120</t>
  </si>
  <si>
    <t>Доходы от эксплуатации и использования имущества автомобильных дорог, находящихся в собственности городских округов</t>
  </si>
  <si>
    <t>000 1 11 08034 04 0000 120</t>
  </si>
  <si>
    <t>Прочие поступления от использования имущества, находящегося в  собственности городских округов</t>
  </si>
  <si>
    <t>000 1 11 08044 04 0000 120</t>
  </si>
  <si>
    <t>000 1 14 02033 04 0000 410</t>
  </si>
  <si>
    <t>Платежи, взимаемые  организациями городских округов за выполнение определенных функций</t>
  </si>
  <si>
    <t>000 1 15 02040 04 0000 140</t>
  </si>
  <si>
    <t>000 1 06 05000 02 0000 110</t>
  </si>
  <si>
    <t>000 1 14 01040 04 0000 410</t>
  </si>
  <si>
    <t>БЕЗВОЗМЕЗДНЫЕ ПОСТУПЛЕНИЯ</t>
  </si>
  <si>
    <t>Субвенции от других бюджетов бюджетной системы Российской Федерации</t>
  </si>
  <si>
    <t>Субсидии от других бюджетов бюджетной системы Российской Федерации</t>
  </si>
  <si>
    <t>000 2 00 00000 00 0000 000</t>
  </si>
  <si>
    <t>000 2 02 02000 00 0000 151</t>
  </si>
  <si>
    <t>000 2 02 04000 00 0000 151</t>
  </si>
  <si>
    <t>Сумма, тыс.руб.</t>
  </si>
  <si>
    <t>городского Совета депутатов</t>
  </si>
  <si>
    <t>к решению Архангельского</t>
  </si>
  <si>
    <t>000 1 06 01020 04 0000 110</t>
  </si>
  <si>
    <t>Налог на игорный бизнес</t>
  </si>
  <si>
    <t>Доходы от реализации иного имущества, находящегося в собственности городских округов (в части реализации основных средств по указанному имуществу)</t>
  </si>
  <si>
    <t>000 2 02 04033 04 0000 151</t>
  </si>
  <si>
    <t>субвенция на осуществление государственных полномочий по реализации мероприятий, предусмотренных Федеральным законом "О жилищных субсидиях гражданам, выезжающим из районов Крайнего Севера и приравненных к ним местностей"</t>
  </si>
  <si>
    <t>в том числе: субвенция на реализацию основных общеобразовательных программ в общеобразовательных учреждениях</t>
  </si>
  <si>
    <t>субвенция на осуществление государственных полномочий в сфере охраны труда</t>
  </si>
  <si>
    <t>субвенция на осуществление государственных полномочий по созданию и функционированию комиссий по делам несовершеннолетних и защите их прав</t>
  </si>
  <si>
    <t>субвенция на осуществление государственных полномочий по созданию и функционированию административных комиссий</t>
  </si>
  <si>
    <t>субвенция на осуществление государственных полномочий по обеспечению детей-сирот и детей, оставшихся без попечения родителей, а также лиц из их числа, жилым помещением</t>
  </si>
  <si>
    <t xml:space="preserve">Субсидии бюджетам городских округов на мероприятия по организации оздоровительной кампании детей </t>
  </si>
  <si>
    <t>Субсидии бюджетам городских округов на предоставление гражданам субсидий на оплату жилого помещения и коммунальных услуг</t>
  </si>
  <si>
    <t>000 2 02 04222 04 0000 151</t>
  </si>
  <si>
    <t>в том числе: субсидия на частичное возмещение расходов по предоставлению мер социальной поддержки отдельным категориям квалифицированных специалистов, работающих и проживающих в сельской местности, рабочих поселках (поселках городского типа)</t>
  </si>
  <si>
    <t>областная программа капитальных вложений</t>
  </si>
  <si>
    <t>ВОЗВРАТ ОСТАТКОВ СУБСИДИЙ И СУБВЕНЦИЙ ПРОШЛЫХ ЛЕТ</t>
  </si>
  <si>
    <t>000 1 19 00000 00 0000 000</t>
  </si>
  <si>
    <t>ДОХОДЫ ОТ ПРЕДПРИНИМАТЕЛЬСКОЙ И ИНОЙ ПРИНОСЯЩЕЙ ДОХОД ДЕЯТЕЛЬНОСТИ</t>
  </si>
  <si>
    <t>000 3 00 00000 00 0000 000</t>
  </si>
  <si>
    <t>Рыночные продажи товаров и услуг</t>
  </si>
  <si>
    <t>000 3 02 00000 00 0000 000</t>
  </si>
  <si>
    <t>Безвозмездные поступления от предпринимательской и иной приносящей доход деятельности</t>
  </si>
  <si>
    <t>000 3 03 00000 00 0000 000</t>
  </si>
  <si>
    <t>социально-экономическая целевая программа Архангельской области "Культура Русского Севера (2006-2009 годы)"</t>
  </si>
  <si>
    <t>ЗАДОЛЖЕННОСТЬ И ПЕРЕРАСЧЕТЫ ПО ОТМЕНЕННЫМ НАЛОГАМ, СБОРАМ И ИНЫМ ОБЯЗАТЕЛЬНЫМ ПЛАТЕЖАМ</t>
  </si>
  <si>
    <t>000 1 09 00000 00 0000 000</t>
  </si>
  <si>
    <t>Средства бюджетов городских округов от распоряжения и реализации конфискованного и иного имущества, обращенного в доход государства (в части реализации основных средств по указанному имуществу)</t>
  </si>
  <si>
    <t>000 1 14 03040 04 0000 410</t>
  </si>
  <si>
    <t>Средства бюджетов городских округов от распоряжения и реализации конфискованного и иного имущества, обращенного в доход государства (в части реализации материальных запасов по указанному имуществу)</t>
  </si>
  <si>
    <t>000 1 14 03040 04 0000 440</t>
  </si>
  <si>
    <t>ПРОЧИЕ НЕНАЛОГОВЫЕ ДОХОДЫ</t>
  </si>
  <si>
    <t>000 1 17 00000 00 0000 000</t>
  </si>
  <si>
    <t>Средства, получаемые на компенсацию дополнительных расходов, возникающих в результате решений, принятых органами власти другого уровня</t>
  </si>
  <si>
    <t>000 2 02 03000 00 0000 151</t>
  </si>
  <si>
    <t>Средства бюджета городского округа, получаемые по взаимным расчетам, в том числе компенсации дополнительных расходов, возникших в результате решений, принятых органами государственной власти</t>
  </si>
  <si>
    <t>000 2 02 03040 04 0000 151</t>
  </si>
  <si>
    <t>в том числе: средства резервного фонда органов исполнительной власти субъекта Российской Федерации</t>
  </si>
  <si>
    <t>000 2 02 04113 04 0000 151</t>
  </si>
  <si>
    <r>
      <t xml:space="preserve">субсидия на возмещение расходов по предоставлению мер социальной поддержки педагогических работников муниципальных образовательных учреждений, работающих и проживающих </t>
    </r>
    <r>
      <rPr>
        <b/>
        <sz val="10"/>
        <rFont val="Times New Roman"/>
        <family val="1"/>
      </rPr>
      <t xml:space="preserve">в </t>
    </r>
    <r>
      <rPr>
        <sz val="10"/>
        <rFont val="Times New Roman"/>
        <family val="1"/>
      </rPr>
      <t xml:space="preserve">сельской местности </t>
    </r>
  </si>
  <si>
    <t>000 2 02 05030 04 0000 151</t>
  </si>
  <si>
    <t>Субсидии бюджетам городских округов на денежные выплаты медицинскому персоналу фельдшерско-акушерских пунктов, врачам, фельдшерам и медицинским сестрам "Скорой медицинской помощи"</t>
  </si>
  <si>
    <t>000 2 02 04153 04 0000 151</t>
  </si>
  <si>
    <t>Субсидии бюджетам городских округов на внедрение инновационных образовательных программ в государственных и муниципальных общеобразовательных школах</t>
  </si>
  <si>
    <t>Средства федерального бюджета, передаваемые бюджетам городских округов на реализацию  Федеральной адресной инвестиционной программы</t>
  </si>
  <si>
    <t>ПРИЛОЖЕНИЕ № 5</t>
  </si>
  <si>
    <t>Доходы городского бюджета на 2007 год</t>
  </si>
  <si>
    <t>000 2 02 03999 04 0000 151</t>
  </si>
  <si>
    <t xml:space="preserve">субвенция на воспитание и обучение детей-инвалидов в муниципальных дошкольных образовательных учреждениях </t>
  </si>
  <si>
    <t>000 2 02 04999 04 0000 151</t>
  </si>
  <si>
    <t>Субвенции бюджетам городских округов на выполнение передаваемых полномочий субъектов Российской Федерации</t>
  </si>
  <si>
    <t>000 2 02 02043 04 0000 151</t>
  </si>
  <si>
    <t>в том числе: субвенция на выполнение функций областного центра</t>
  </si>
  <si>
    <t>субвенция на организацию предоставления бесплатного дошкольного образования детям-инвалидам в муниципальных дошкольных образовательных учреждениях</t>
  </si>
  <si>
    <t>Субвенции бюджетам городских округов на обеспечение жильем отдельных категорий граждан</t>
  </si>
  <si>
    <t>в том числе: субвенция на осуществление государственных полномочий по обеспечению детей-сирот и детей, оставшихся без попечения родителей, а также лиц из их числа, жилым помещением</t>
  </si>
  <si>
    <t>000 2 02 04005 04 0000 151</t>
  </si>
  <si>
    <t>Единый налог, взимаемый в связи с применением упрощенной системы налогообложения</t>
  </si>
  <si>
    <t>000 1 05 01000 00 0000 110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</si>
  <si>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</si>
  <si>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Арендная плата и поступления от продажи права на заключение договоров аренды за земли до разграничения государственной собственности на землю, расположенные в границах городских округов(за исключением земель, предназначенных для целей жилищного строительства)</t>
  </si>
  <si>
    <t>Арендная плата и поступления от продажи права на заключение договоров аренды за земли, предназначенные для целей жилищного строительства, до разграничения государственной собственности на землю, и расположенные в границах городских округов</t>
  </si>
  <si>
    <t>000 1 11 05011 04 0000 120</t>
  </si>
  <si>
    <t>Доходы от продажи квартир, находящихся в собственности городских округов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</si>
  <si>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</si>
  <si>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000 1 08 03010 01 0000 110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</si>
  <si>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</t>
  </si>
  <si>
    <t>000 1 08 07140 01 0000 110</t>
  </si>
  <si>
    <t>Государственная пошлина за выдачу разрешения на распространение наружной рекламы</t>
  </si>
  <si>
    <t>000 1 08 07150 01 0000 110</t>
  </si>
  <si>
    <t>Прочие местные налоги и сборы, мобилизуемые на территориях городских округов</t>
  </si>
  <si>
    <t>000 1 09 07050 04 0000 110</t>
  </si>
  <si>
    <t>Денежные взыскания (штрафы) за нарушение законодательства о налогах и сборах</t>
  </si>
  <si>
    <t>000 1 16 03000 00 0000 140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</si>
  <si>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</si>
  <si>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</si>
  <si>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</si>
  <si>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</si>
  <si>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</si>
  <si>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</si>
  <si>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</si>
  <si>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административные правонарушения в области дорожного движения</t>
  </si>
  <si>
    <t>000 1 16 30000 01 0000 140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</si>
  <si>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</si>
  <si>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</si>
  <si>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неналоговые доходы бюджетов городских округов</t>
  </si>
  <si>
    <t>000 1 17 05040 04 0000 180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</si>
  <si>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</si>
  <si>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Прочие субвенции бюджетам городских округов</t>
  </si>
  <si>
    <t>Прочие субсидии бюджетам городских округов</t>
  </si>
  <si>
    <t>000 2 02 02023 04 0000 151</t>
  </si>
  <si>
    <t xml:space="preserve">Субвенции бюджетам городских округов на 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граждан, оказание мер социальной поддержки которых относится к ведению Российской Федерации </t>
  </si>
  <si>
    <t>000 2 02 02009 04 0000 151</t>
  </si>
  <si>
    <t xml:space="preserve">от 12.12.2006 № 310  </t>
  </si>
  <si>
    <t>_________________________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</si>
</sst>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</numFmts>
  <fonts count="14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b/>
      <sz val="13"/>
      <name val="Times New Roman"/>
      <family val="1"/>
    </font>
    <font>
      <sz val="13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hair">
        <color indexed="55"/>
      </top>
      <bottom style="hair">
        <color indexed="55"/>
      </bottom>
    </border>
    <border>
      <left style="hair"/>
      <right>
        <color indexed="63"/>
      </right>
      <top style="hair">
        <color indexed="55"/>
      </top>
      <bottom style="hair">
        <color indexed="55"/>
      </bottom>
    </border>
    <border>
      <left style="hair"/>
      <right>
        <color indexed="63"/>
      </right>
      <top style="hair"/>
      <bottom style="hair"/>
    </border>
    <border>
      <left style="thin"/>
      <right style="hair">
        <color indexed="55"/>
      </right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3" fillId="0" borderId="2" xfId="0" applyFont="1" applyBorder="1" applyAlignment="1">
      <alignment horizontal="center" vertical="top"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left" indent="5"/>
    </xf>
    <xf numFmtId="0" fontId="10" fillId="0" borderId="0" xfId="0" applyFont="1" applyAlignment="1">
      <alignment horizontal="left" vertical="top" indent="5"/>
    </xf>
    <xf numFmtId="3" fontId="4" fillId="0" borderId="1" xfId="0" applyNumberFormat="1" applyFont="1" applyBorder="1" applyAlignment="1">
      <alignment horizontal="right" vertical="top" wrapText="1"/>
    </xf>
    <xf numFmtId="3" fontId="1" fillId="0" borderId="3" xfId="0" applyNumberFormat="1" applyFont="1" applyBorder="1" applyAlignment="1">
      <alignment horizontal="right" wrapText="1"/>
    </xf>
    <xf numFmtId="3" fontId="1" fillId="0" borderId="4" xfId="0" applyNumberFormat="1" applyFont="1" applyBorder="1" applyAlignment="1">
      <alignment horizontal="right" wrapText="1"/>
    </xf>
    <xf numFmtId="0" fontId="11" fillId="0" borderId="5" xfId="0" applyFont="1" applyBorder="1" applyAlignment="1">
      <alignment vertical="top" wrapText="1"/>
    </xf>
    <xf numFmtId="0" fontId="4" fillId="0" borderId="6" xfId="0" applyFont="1" applyBorder="1" applyAlignment="1">
      <alignment horizontal="center" wrapText="1"/>
    </xf>
    <xf numFmtId="0" fontId="1" fillId="0" borderId="5" xfId="0" applyFont="1" applyBorder="1" applyAlignment="1">
      <alignment vertical="top" wrapText="1"/>
    </xf>
    <xf numFmtId="0" fontId="1" fillId="0" borderId="6" xfId="0" applyFont="1" applyBorder="1" applyAlignment="1">
      <alignment horizontal="center" wrapText="1"/>
    </xf>
    <xf numFmtId="0" fontId="5" fillId="0" borderId="5" xfId="0" applyFont="1" applyBorder="1" applyAlignment="1">
      <alignment vertical="top" wrapText="1"/>
    </xf>
    <xf numFmtId="0" fontId="1" fillId="0" borderId="6" xfId="0" applyFont="1" applyBorder="1" applyAlignment="1">
      <alignment horizontal="center" wrapText="1"/>
    </xf>
    <xf numFmtId="3" fontId="1" fillId="0" borderId="3" xfId="0" applyNumberFormat="1" applyFont="1" applyBorder="1" applyAlignment="1">
      <alignment horizontal="right" wrapText="1"/>
    </xf>
    <xf numFmtId="0" fontId="1" fillId="0" borderId="5" xfId="0" applyFont="1" applyBorder="1" applyAlignment="1">
      <alignment vertical="top" wrapText="1"/>
    </xf>
    <xf numFmtId="0" fontId="3" fillId="0" borderId="5" xfId="0" applyFont="1" applyBorder="1" applyAlignment="1">
      <alignment horizontal="left" vertical="top" wrapText="1" indent="2"/>
    </xf>
    <xf numFmtId="3" fontId="3" fillId="0" borderId="3" xfId="0" applyNumberFormat="1" applyFont="1" applyBorder="1" applyAlignment="1">
      <alignment horizontal="right" wrapText="1"/>
    </xf>
    <xf numFmtId="0" fontId="1" fillId="0" borderId="5" xfId="0" applyFont="1" applyBorder="1" applyAlignment="1">
      <alignment horizontal="left" vertical="top" wrapText="1"/>
    </xf>
    <xf numFmtId="3" fontId="4" fillId="0" borderId="7" xfId="0" applyNumberFormat="1" applyFont="1" applyBorder="1" applyAlignment="1">
      <alignment horizontal="right" vertical="top" wrapText="1"/>
    </xf>
    <xf numFmtId="3" fontId="4" fillId="0" borderId="3" xfId="0" applyNumberFormat="1" applyFont="1" applyBorder="1" applyAlignment="1">
      <alignment horizontal="right" vertical="top" wrapText="1"/>
    </xf>
    <xf numFmtId="3" fontId="1" fillId="0" borderId="3" xfId="0" applyNumberFormat="1" applyFont="1" applyBorder="1" applyAlignment="1">
      <alignment horizontal="right" vertical="top" wrapText="1"/>
    </xf>
    <xf numFmtId="3" fontId="4" fillId="0" borderId="3" xfId="0" applyNumberFormat="1" applyFont="1" applyBorder="1" applyAlignment="1">
      <alignment horizontal="right" wrapText="1"/>
    </xf>
    <xf numFmtId="0" fontId="3" fillId="0" borderId="6" xfId="0" applyFont="1" applyBorder="1" applyAlignment="1">
      <alignment horizontal="center" wrapText="1"/>
    </xf>
    <xf numFmtId="3" fontId="3" fillId="0" borderId="3" xfId="0" applyNumberFormat="1" applyFont="1" applyBorder="1" applyAlignment="1">
      <alignment horizontal="right" wrapText="1"/>
    </xf>
    <xf numFmtId="0" fontId="6" fillId="0" borderId="8" xfId="0" applyFont="1" applyBorder="1" applyAlignment="1">
      <alignment horizontal="left" vertical="top" wrapText="1"/>
    </xf>
    <xf numFmtId="4" fontId="4" fillId="0" borderId="9" xfId="0" applyNumberFormat="1" applyFont="1" applyBorder="1" applyAlignment="1">
      <alignment horizontal="center" wrapText="1"/>
    </xf>
    <xf numFmtId="0" fontId="7" fillId="0" borderId="5" xfId="0" applyFont="1" applyBorder="1" applyAlignment="1">
      <alignment horizontal="left" vertical="top" wrapText="1"/>
    </xf>
    <xf numFmtId="0" fontId="5" fillId="0" borderId="5" xfId="0" applyFont="1" applyBorder="1" applyAlignment="1">
      <alignment vertical="top" wrapText="1"/>
    </xf>
    <xf numFmtId="0" fontId="1" fillId="2" borderId="5" xfId="0" applyFont="1" applyFill="1" applyBorder="1" applyAlignment="1">
      <alignment vertical="top" wrapText="1"/>
    </xf>
    <xf numFmtId="0" fontId="1" fillId="2" borderId="6" xfId="0" applyFont="1" applyFill="1" applyBorder="1" applyAlignment="1">
      <alignment horizontal="center" wrapText="1"/>
    </xf>
    <xf numFmtId="0" fontId="6" fillId="0" borderId="5" xfId="0" applyFont="1" applyBorder="1" applyAlignment="1">
      <alignment vertical="top" wrapText="1"/>
    </xf>
    <xf numFmtId="0" fontId="3" fillId="0" borderId="5" xfId="0" applyFont="1" applyBorder="1" applyAlignment="1">
      <alignment horizontal="left" vertical="top" wrapText="1" indent="2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horizontal="center" wrapText="1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" fillId="0" borderId="16" xfId="0" applyFont="1" applyBorder="1" applyAlignment="1">
      <alignment vertical="top" wrapText="1"/>
    </xf>
    <xf numFmtId="0" fontId="1" fillId="0" borderId="17" xfId="0" applyFont="1" applyBorder="1" applyAlignment="1">
      <alignment horizontal="center" wrapText="1"/>
    </xf>
    <xf numFmtId="3" fontId="1" fillId="0" borderId="3" xfId="0" applyNumberFormat="1" applyFont="1" applyBorder="1" applyAlignment="1">
      <alignment horizontal="right" vertical="top" wrapText="1"/>
    </xf>
    <xf numFmtId="0" fontId="1" fillId="0" borderId="17" xfId="0" applyFont="1" applyBorder="1" applyAlignment="1">
      <alignment horizontal="center"/>
    </xf>
    <xf numFmtId="0" fontId="1" fillId="0" borderId="16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center"/>
    </xf>
    <xf numFmtId="0" fontId="1" fillId="0" borderId="5" xfId="0" applyFont="1" applyBorder="1" applyAlignment="1">
      <alignment vertical="top"/>
    </xf>
    <xf numFmtId="0" fontId="3" fillId="0" borderId="6" xfId="0" applyFont="1" applyBorder="1" applyAlignment="1">
      <alignment horizontal="center" wrapText="1"/>
    </xf>
    <xf numFmtId="0" fontId="5" fillId="0" borderId="19" xfId="0" applyFont="1" applyBorder="1" applyAlignment="1">
      <alignment vertical="top" wrapText="1"/>
    </xf>
    <xf numFmtId="0" fontId="4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9" fillId="0" borderId="0" xfId="0" applyFont="1" applyAlignment="1">
      <alignment horizontal="center" vertical="top"/>
    </xf>
    <xf numFmtId="0" fontId="10" fillId="0" borderId="0" xfId="0" applyFont="1" applyAlignment="1">
      <alignment vertical="top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3"/>
  <sheetViews>
    <sheetView tabSelected="1" zoomScale="80" zoomScaleNormal="80" workbookViewId="0" topLeftCell="A71">
      <selection activeCell="A132" sqref="A132"/>
    </sheetView>
  </sheetViews>
  <sheetFormatPr defaultColWidth="9.00390625" defaultRowHeight="12.75"/>
  <cols>
    <col min="1" max="1" width="60.625" style="0" customWidth="1"/>
    <col min="2" max="2" width="29.25390625" style="0" customWidth="1"/>
    <col min="3" max="3" width="11.375" style="0" customWidth="1"/>
  </cols>
  <sheetData>
    <row r="1" spans="1:3" ht="17.25" customHeight="1">
      <c r="A1" s="10"/>
      <c r="B1" s="11" t="s">
        <v>106</v>
      </c>
      <c r="C1" s="10"/>
    </row>
    <row r="2" spans="1:3" ht="12" customHeight="1">
      <c r="A2" s="5"/>
      <c r="B2" s="11"/>
      <c r="C2" s="5"/>
    </row>
    <row r="3" spans="1:3" ht="19.5" customHeight="1">
      <c r="A3" s="8"/>
      <c r="B3" s="12" t="s">
        <v>61</v>
      </c>
      <c r="C3" s="8"/>
    </row>
    <row r="4" spans="1:3" ht="18.75" customHeight="1">
      <c r="A4" s="8"/>
      <c r="B4" s="12" t="s">
        <v>60</v>
      </c>
      <c r="C4" s="8"/>
    </row>
    <row r="5" spans="1:3" ht="18" customHeight="1">
      <c r="A5" s="8"/>
      <c r="B5" s="12" t="s">
        <v>154</v>
      </c>
      <c r="C5" s="8"/>
    </row>
    <row r="6" spans="1:3" ht="12" customHeight="1">
      <c r="A6" s="6"/>
      <c r="B6" s="6"/>
      <c r="C6" s="6"/>
    </row>
    <row r="7" spans="1:3" ht="20.25" customHeight="1">
      <c r="A7" s="60" t="s">
        <v>107</v>
      </c>
      <c r="B7" s="61"/>
      <c r="C7" s="61"/>
    </row>
    <row r="8" spans="1:3" ht="12" customHeight="1">
      <c r="A8" s="2"/>
      <c r="B8" s="1"/>
      <c r="C8" s="1"/>
    </row>
    <row r="9" spans="1:3" ht="30.75" customHeight="1">
      <c r="A9" s="45" t="s">
        <v>1</v>
      </c>
      <c r="B9" s="46" t="s">
        <v>2</v>
      </c>
      <c r="C9" s="9" t="s">
        <v>59</v>
      </c>
    </row>
    <row r="10" spans="1:3" ht="12.75" customHeight="1">
      <c r="A10" s="47">
        <v>1</v>
      </c>
      <c r="B10" s="48">
        <v>2</v>
      </c>
      <c r="C10" s="7">
        <v>3</v>
      </c>
    </row>
    <row r="11" spans="1:3" ht="15.75" customHeight="1">
      <c r="A11" s="33" t="s">
        <v>8</v>
      </c>
      <c r="B11" s="34" t="s">
        <v>10</v>
      </c>
      <c r="C11" s="27">
        <f>C13+C16+C20+C26+C31+C34+C45+C48+C54+C57+C66</f>
        <v>2924600</v>
      </c>
    </row>
    <row r="12" spans="1:3" ht="12" customHeight="1">
      <c r="A12" s="35"/>
      <c r="B12" s="17"/>
      <c r="C12" s="28"/>
    </row>
    <row r="13" spans="1:3" ht="15" customHeight="1">
      <c r="A13" s="16" t="s">
        <v>9</v>
      </c>
      <c r="B13" s="17" t="s">
        <v>11</v>
      </c>
      <c r="C13" s="28">
        <f>SUM(C14)</f>
        <v>1706000</v>
      </c>
    </row>
    <row r="14" spans="1:3" ht="17.25" customHeight="1">
      <c r="A14" s="18" t="s">
        <v>5</v>
      </c>
      <c r="B14" s="19" t="s">
        <v>12</v>
      </c>
      <c r="C14" s="29">
        <v>1706000</v>
      </c>
    </row>
    <row r="15" spans="1:3" ht="12" customHeight="1">
      <c r="A15" s="18"/>
      <c r="B15" s="19"/>
      <c r="C15" s="29"/>
    </row>
    <row r="16" spans="1:3" ht="15" customHeight="1">
      <c r="A16" s="16" t="s">
        <v>3</v>
      </c>
      <c r="B16" s="17" t="s">
        <v>13</v>
      </c>
      <c r="C16" s="30">
        <f>C17+C18</f>
        <v>261600</v>
      </c>
    </row>
    <row r="17" spans="1:3" ht="32.25" customHeight="1">
      <c r="A17" s="18" t="s">
        <v>118</v>
      </c>
      <c r="B17" s="19" t="s">
        <v>119</v>
      </c>
      <c r="C17" s="14">
        <v>90800</v>
      </c>
    </row>
    <row r="18" spans="1:3" ht="32.25" customHeight="1">
      <c r="A18" s="18" t="s">
        <v>6</v>
      </c>
      <c r="B18" s="19" t="s">
        <v>36</v>
      </c>
      <c r="C18" s="14">
        <v>170800</v>
      </c>
    </row>
    <row r="19" spans="1:3" ht="12" customHeight="1">
      <c r="A19" s="18"/>
      <c r="B19" s="19"/>
      <c r="C19" s="14"/>
    </row>
    <row r="20" spans="1:3" ht="15" customHeight="1">
      <c r="A20" s="16" t="s">
        <v>4</v>
      </c>
      <c r="B20" s="17" t="s">
        <v>14</v>
      </c>
      <c r="C20" s="28">
        <f>SUM(C21:C24)</f>
        <v>435100</v>
      </c>
    </row>
    <row r="21" spans="1:3" ht="48.75" customHeight="1">
      <c r="A21" s="18" t="s">
        <v>120</v>
      </c>
      <c r="B21" s="19" t="s">
        <v>62</v>
      </c>
      <c r="C21" s="14">
        <v>11900</v>
      </c>
    </row>
    <row r="22" spans="1:3" ht="16.5" customHeight="1">
      <c r="A22" s="18" t="s">
        <v>30</v>
      </c>
      <c r="B22" s="19" t="s">
        <v>31</v>
      </c>
      <c r="C22" s="29">
        <v>207000</v>
      </c>
    </row>
    <row r="23" spans="1:3" ht="16.5" customHeight="1">
      <c r="A23" s="18" t="s">
        <v>63</v>
      </c>
      <c r="B23" s="19" t="s">
        <v>51</v>
      </c>
      <c r="C23" s="29">
        <v>58200</v>
      </c>
    </row>
    <row r="24" spans="1:3" ht="15.75">
      <c r="A24" s="18" t="s">
        <v>15</v>
      </c>
      <c r="B24" s="19" t="s">
        <v>37</v>
      </c>
      <c r="C24" s="29">
        <v>158000</v>
      </c>
    </row>
    <row r="25" spans="1:3" ht="12" customHeight="1">
      <c r="A25" s="36"/>
      <c r="B25" s="19"/>
      <c r="C25" s="14"/>
    </row>
    <row r="26" spans="1:3" ht="16.5" customHeight="1">
      <c r="A26" s="16" t="s">
        <v>38</v>
      </c>
      <c r="B26" s="17" t="s">
        <v>26</v>
      </c>
      <c r="C26" s="28">
        <f>C27+C28+C29</f>
        <v>30000</v>
      </c>
    </row>
    <row r="27" spans="1:3" ht="66" customHeight="1">
      <c r="A27" s="49" t="s">
        <v>125</v>
      </c>
      <c r="B27" s="50" t="s">
        <v>126</v>
      </c>
      <c r="C27" s="22">
        <v>12000</v>
      </c>
    </row>
    <row r="28" spans="1:3" ht="96.75" customHeight="1">
      <c r="A28" s="49" t="s">
        <v>127</v>
      </c>
      <c r="B28" s="50" t="s">
        <v>128</v>
      </c>
      <c r="C28" s="22">
        <v>17800</v>
      </c>
    </row>
    <row r="29" spans="1:3" ht="34.5" customHeight="1">
      <c r="A29" s="49" t="s">
        <v>129</v>
      </c>
      <c r="B29" s="50" t="s">
        <v>130</v>
      </c>
      <c r="C29" s="22">
        <v>200</v>
      </c>
    </row>
    <row r="30" spans="1:3" ht="12" customHeight="1">
      <c r="A30" s="16"/>
      <c r="B30" s="17"/>
      <c r="C30" s="28"/>
    </row>
    <row r="31" spans="1:3" ht="26.25" customHeight="1">
      <c r="A31" s="16" t="s">
        <v>86</v>
      </c>
      <c r="B31" s="17" t="s">
        <v>87</v>
      </c>
      <c r="C31" s="30">
        <v>100</v>
      </c>
    </row>
    <row r="32" spans="1:3" ht="34.5" customHeight="1">
      <c r="A32" s="49" t="s">
        <v>131</v>
      </c>
      <c r="B32" s="52" t="s">
        <v>132</v>
      </c>
      <c r="C32" s="22">
        <v>100</v>
      </c>
    </row>
    <row r="33" spans="1:3" ht="12" customHeight="1">
      <c r="A33" s="36"/>
      <c r="B33" s="19"/>
      <c r="C33" s="29"/>
    </row>
    <row r="34" spans="1:3" ht="25.5" customHeight="1">
      <c r="A34" s="16" t="s">
        <v>27</v>
      </c>
      <c r="B34" s="17" t="s">
        <v>16</v>
      </c>
      <c r="C34" s="30">
        <f>SUM(C35,C39,C41)</f>
        <v>259900</v>
      </c>
    </row>
    <row r="35" spans="1:3" ht="33.75" customHeight="1">
      <c r="A35" s="18" t="s">
        <v>0</v>
      </c>
      <c r="B35" s="19" t="s">
        <v>17</v>
      </c>
      <c r="C35" s="14">
        <f>SUM(C36,C37,C38)</f>
        <v>249600</v>
      </c>
    </row>
    <row r="36" spans="1:3" ht="81" customHeight="1">
      <c r="A36" s="36" t="s">
        <v>121</v>
      </c>
      <c r="B36" s="19" t="s">
        <v>123</v>
      </c>
      <c r="C36" s="14">
        <v>87700</v>
      </c>
    </row>
    <row r="37" spans="1:3" ht="80.25" customHeight="1">
      <c r="A37" s="36" t="s">
        <v>122</v>
      </c>
      <c r="B37" s="19" t="s">
        <v>39</v>
      </c>
      <c r="C37" s="14">
        <v>7900</v>
      </c>
    </row>
    <row r="38" spans="1:3" ht="65.25" customHeight="1">
      <c r="A38" s="36" t="s">
        <v>40</v>
      </c>
      <c r="B38" s="19" t="s">
        <v>41</v>
      </c>
      <c r="C38" s="14">
        <v>154000</v>
      </c>
    </row>
    <row r="39" spans="1:3" ht="33" customHeight="1">
      <c r="A39" s="18" t="s">
        <v>18</v>
      </c>
      <c r="B39" s="19" t="s">
        <v>19</v>
      </c>
      <c r="C39" s="14">
        <f>SUM(C40)</f>
        <v>5100</v>
      </c>
    </row>
    <row r="40" spans="1:3" ht="65.25" customHeight="1">
      <c r="A40" s="36" t="s">
        <v>42</v>
      </c>
      <c r="B40" s="19" t="s">
        <v>43</v>
      </c>
      <c r="C40" s="14">
        <v>5100</v>
      </c>
    </row>
    <row r="41" spans="1:3" ht="48.75" customHeight="1">
      <c r="A41" s="18" t="s">
        <v>32</v>
      </c>
      <c r="B41" s="19" t="s">
        <v>33</v>
      </c>
      <c r="C41" s="14">
        <f>SUM(C42,C43)</f>
        <v>5200</v>
      </c>
    </row>
    <row r="42" spans="1:3" ht="48.75" customHeight="1">
      <c r="A42" s="36" t="s">
        <v>44</v>
      </c>
      <c r="B42" s="19" t="s">
        <v>45</v>
      </c>
      <c r="C42" s="14">
        <v>400</v>
      </c>
    </row>
    <row r="43" spans="1:3" ht="33.75" customHeight="1">
      <c r="A43" s="36" t="s">
        <v>46</v>
      </c>
      <c r="B43" s="19" t="s">
        <v>47</v>
      </c>
      <c r="C43" s="14">
        <v>4800</v>
      </c>
    </row>
    <row r="44" spans="1:3" ht="12" customHeight="1">
      <c r="A44" s="18"/>
      <c r="B44" s="19"/>
      <c r="C44" s="14"/>
    </row>
    <row r="45" spans="1:3" s="3" customFormat="1" ht="16.5" customHeight="1">
      <c r="A45" s="16" t="s">
        <v>20</v>
      </c>
      <c r="B45" s="17" t="s">
        <v>22</v>
      </c>
      <c r="C45" s="30">
        <f>SUM(C46)</f>
        <v>21600</v>
      </c>
    </row>
    <row r="46" spans="1:3" ht="17.25" customHeight="1">
      <c r="A46" s="18" t="s">
        <v>21</v>
      </c>
      <c r="B46" s="19" t="s">
        <v>28</v>
      </c>
      <c r="C46" s="14">
        <v>21600</v>
      </c>
    </row>
    <row r="47" spans="1:3" ht="12" customHeight="1">
      <c r="A47" s="18"/>
      <c r="B47" s="19"/>
      <c r="C47" s="14"/>
    </row>
    <row r="48" spans="1:3" ht="27" customHeight="1">
      <c r="A48" s="16" t="s">
        <v>34</v>
      </c>
      <c r="B48" s="17" t="s">
        <v>35</v>
      </c>
      <c r="C48" s="30">
        <f>SUM(C49,C50)</f>
        <v>191000</v>
      </c>
    </row>
    <row r="49" spans="1:3" ht="33.75" customHeight="1">
      <c r="A49" s="18" t="s">
        <v>124</v>
      </c>
      <c r="B49" s="19" t="s">
        <v>52</v>
      </c>
      <c r="C49" s="14">
        <v>1000</v>
      </c>
    </row>
    <row r="50" spans="1:3" ht="51" customHeight="1">
      <c r="A50" s="18" t="s">
        <v>64</v>
      </c>
      <c r="B50" s="19" t="s">
        <v>48</v>
      </c>
      <c r="C50" s="14">
        <v>190000</v>
      </c>
    </row>
    <row r="51" spans="1:3" ht="66.75" customHeight="1" hidden="1">
      <c r="A51" s="18" t="s">
        <v>88</v>
      </c>
      <c r="B51" s="19" t="s">
        <v>89</v>
      </c>
      <c r="C51" s="14"/>
    </row>
    <row r="52" spans="1:3" ht="66" customHeight="1" hidden="1">
      <c r="A52" s="18" t="s">
        <v>90</v>
      </c>
      <c r="B52" s="19" t="s">
        <v>91</v>
      </c>
      <c r="C52" s="14"/>
    </row>
    <row r="53" spans="1:3" ht="12" customHeight="1" hidden="1">
      <c r="A53" s="18"/>
      <c r="B53" s="19"/>
      <c r="C53" s="14"/>
    </row>
    <row r="54" spans="1:3" ht="15.75" customHeight="1" hidden="1">
      <c r="A54" s="16" t="s">
        <v>7</v>
      </c>
      <c r="B54" s="17" t="s">
        <v>23</v>
      </c>
      <c r="C54" s="28">
        <f>SUM(C55)</f>
        <v>0</v>
      </c>
    </row>
    <row r="55" spans="1:3" ht="35.25" customHeight="1" hidden="1">
      <c r="A55" s="37" t="s">
        <v>49</v>
      </c>
      <c r="B55" s="38" t="s">
        <v>50</v>
      </c>
      <c r="C55" s="14">
        <v>0</v>
      </c>
    </row>
    <row r="56" spans="1:3" ht="12" customHeight="1">
      <c r="A56" s="18"/>
      <c r="B56" s="19"/>
      <c r="C56" s="14"/>
    </row>
    <row r="57" spans="1:3" ht="15.75" customHeight="1">
      <c r="A57" s="16" t="s">
        <v>24</v>
      </c>
      <c r="B57" s="17" t="s">
        <v>25</v>
      </c>
      <c r="C57" s="28">
        <f>C58+C59+C60+C61+C62+C63+C64</f>
        <v>19100</v>
      </c>
    </row>
    <row r="58" spans="1:3" ht="33.75" customHeight="1">
      <c r="A58" s="53" t="s">
        <v>133</v>
      </c>
      <c r="B58" s="50" t="s">
        <v>134</v>
      </c>
      <c r="C58" s="22">
        <v>700</v>
      </c>
    </row>
    <row r="59" spans="1:3" ht="64.5" customHeight="1">
      <c r="A59" s="53" t="s">
        <v>148</v>
      </c>
      <c r="B59" s="50" t="s">
        <v>135</v>
      </c>
      <c r="C59" s="22">
        <v>550</v>
      </c>
    </row>
    <row r="60" spans="1:3" ht="66" customHeight="1">
      <c r="A60" s="53" t="s">
        <v>136</v>
      </c>
      <c r="B60" s="50" t="s">
        <v>137</v>
      </c>
      <c r="C60" s="22">
        <v>200</v>
      </c>
    </row>
    <row r="61" spans="1:3" ht="96" customHeight="1">
      <c r="A61" s="53" t="s">
        <v>138</v>
      </c>
      <c r="B61" s="50" t="s">
        <v>139</v>
      </c>
      <c r="C61" s="22">
        <v>1850</v>
      </c>
    </row>
    <row r="62" spans="1:3" ht="64.5" customHeight="1">
      <c r="A62" s="53" t="s">
        <v>140</v>
      </c>
      <c r="B62" s="50" t="s">
        <v>141</v>
      </c>
      <c r="C62" s="22">
        <v>1800</v>
      </c>
    </row>
    <row r="63" spans="1:3" ht="32.25" customHeight="1">
      <c r="A63" s="53" t="s">
        <v>142</v>
      </c>
      <c r="B63" s="50" t="s">
        <v>143</v>
      </c>
      <c r="C63" s="22">
        <v>7000</v>
      </c>
    </row>
    <row r="64" spans="1:3" ht="33" customHeight="1">
      <c r="A64" s="53" t="s">
        <v>144</v>
      </c>
      <c r="B64" s="50" t="s">
        <v>145</v>
      </c>
      <c r="C64" s="22">
        <v>7000</v>
      </c>
    </row>
    <row r="65" spans="1:3" ht="12" customHeight="1">
      <c r="A65" s="16"/>
      <c r="B65" s="17"/>
      <c r="C65" s="28"/>
    </row>
    <row r="66" spans="1:3" ht="15" customHeight="1">
      <c r="A66" s="16" t="s">
        <v>92</v>
      </c>
      <c r="B66" s="17" t="s">
        <v>93</v>
      </c>
      <c r="C66" s="28">
        <v>200</v>
      </c>
    </row>
    <row r="67" spans="1:3" ht="12" customHeight="1" hidden="1">
      <c r="A67" s="16"/>
      <c r="B67" s="17"/>
      <c r="C67" s="28"/>
    </row>
    <row r="68" spans="1:3" ht="15" customHeight="1" hidden="1">
      <c r="A68" s="16" t="s">
        <v>77</v>
      </c>
      <c r="B68" s="17" t="s">
        <v>78</v>
      </c>
      <c r="C68" s="28"/>
    </row>
    <row r="69" spans="1:3" ht="17.25" customHeight="1">
      <c r="A69" s="55" t="s">
        <v>146</v>
      </c>
      <c r="B69" s="54" t="s">
        <v>147</v>
      </c>
      <c r="C69" s="51">
        <v>200</v>
      </c>
    </row>
    <row r="70" spans="1:3" ht="12" customHeight="1">
      <c r="A70" s="18"/>
      <c r="B70" s="19"/>
      <c r="C70" s="29"/>
    </row>
    <row r="71" spans="1:3" ht="15.75" customHeight="1">
      <c r="A71" s="39" t="s">
        <v>53</v>
      </c>
      <c r="B71" s="17" t="s">
        <v>56</v>
      </c>
      <c r="C71" s="28">
        <f>C72+C92+C95+C106</f>
        <v>1030614</v>
      </c>
    </row>
    <row r="72" spans="1:3" ht="33" customHeight="1">
      <c r="A72" s="23" t="s">
        <v>54</v>
      </c>
      <c r="B72" s="21" t="s">
        <v>57</v>
      </c>
      <c r="C72" s="22">
        <f>C76+C83+C74+C73</f>
        <v>1025418</v>
      </c>
    </row>
    <row r="73" spans="1:3" ht="96.75" customHeight="1">
      <c r="A73" s="57" t="s">
        <v>152</v>
      </c>
      <c r="B73" s="19" t="s">
        <v>153</v>
      </c>
      <c r="C73" s="14">
        <v>11189</v>
      </c>
    </row>
    <row r="74" spans="1:3" ht="33.75" customHeight="1">
      <c r="A74" s="20" t="s">
        <v>115</v>
      </c>
      <c r="B74" s="19" t="s">
        <v>151</v>
      </c>
      <c r="C74" s="14">
        <v>1076</v>
      </c>
    </row>
    <row r="75" spans="1:3" ht="40.5" customHeight="1">
      <c r="A75" s="24" t="s">
        <v>116</v>
      </c>
      <c r="B75" s="56" t="s">
        <v>151</v>
      </c>
      <c r="C75" s="32">
        <v>1076</v>
      </c>
    </row>
    <row r="76" spans="1:3" ht="33.75" customHeight="1">
      <c r="A76" s="20" t="s">
        <v>111</v>
      </c>
      <c r="B76" s="19" t="s">
        <v>112</v>
      </c>
      <c r="C76" s="14">
        <f>C77+C78+C79+C80+C81+C82</f>
        <v>583153</v>
      </c>
    </row>
    <row r="77" spans="1:3" ht="28.5" customHeight="1">
      <c r="A77" s="24" t="s">
        <v>67</v>
      </c>
      <c r="B77" s="56" t="s">
        <v>112</v>
      </c>
      <c r="C77" s="25">
        <v>573925</v>
      </c>
    </row>
    <row r="78" spans="1:3" ht="29.25" customHeight="1">
      <c r="A78" s="24" t="s">
        <v>68</v>
      </c>
      <c r="B78" s="56" t="s">
        <v>112</v>
      </c>
      <c r="C78" s="25">
        <v>587</v>
      </c>
    </row>
    <row r="79" spans="1:3" ht="42.75" customHeight="1">
      <c r="A79" s="24" t="s">
        <v>69</v>
      </c>
      <c r="B79" s="56" t="s">
        <v>112</v>
      </c>
      <c r="C79" s="25">
        <v>4989</v>
      </c>
    </row>
    <row r="80" spans="1:3" s="4" customFormat="1" ht="29.25" customHeight="1">
      <c r="A80" s="24" t="s">
        <v>70</v>
      </c>
      <c r="B80" s="56" t="s">
        <v>112</v>
      </c>
      <c r="C80" s="25">
        <v>2795</v>
      </c>
    </row>
    <row r="81" spans="1:3" s="4" customFormat="1" ht="54.75" customHeight="1">
      <c r="A81" s="24" t="s">
        <v>66</v>
      </c>
      <c r="B81" s="56" t="s">
        <v>112</v>
      </c>
      <c r="C81" s="25">
        <v>17</v>
      </c>
    </row>
    <row r="82" spans="1:3" s="4" customFormat="1" ht="41.25" customHeight="1">
      <c r="A82" s="40" t="s">
        <v>114</v>
      </c>
      <c r="B82" s="56" t="s">
        <v>112</v>
      </c>
      <c r="C82" s="25">
        <v>840</v>
      </c>
    </row>
    <row r="83" spans="1:3" ht="17.25" customHeight="1">
      <c r="A83" s="20" t="s">
        <v>149</v>
      </c>
      <c r="B83" s="19" t="s">
        <v>108</v>
      </c>
      <c r="C83" s="22">
        <f>C84+C85+C86+C87+C88+C89+C91+C90</f>
        <v>430000</v>
      </c>
    </row>
    <row r="84" spans="1:3" ht="28.5" customHeight="1" hidden="1">
      <c r="A84" s="24" t="s">
        <v>67</v>
      </c>
      <c r="B84" s="31"/>
      <c r="C84" s="25"/>
    </row>
    <row r="85" spans="1:3" ht="29.25" customHeight="1" hidden="1">
      <c r="A85" s="24" t="s">
        <v>68</v>
      </c>
      <c r="B85" s="31"/>
      <c r="C85" s="25"/>
    </row>
    <row r="86" spans="1:3" ht="42.75" customHeight="1" hidden="1">
      <c r="A86" s="24" t="s">
        <v>69</v>
      </c>
      <c r="B86" s="31"/>
      <c r="C86" s="25"/>
    </row>
    <row r="87" spans="1:3" s="4" customFormat="1" ht="29.25" customHeight="1" hidden="1">
      <c r="A87" s="24" t="s">
        <v>70</v>
      </c>
      <c r="B87" s="31"/>
      <c r="C87" s="25"/>
    </row>
    <row r="88" spans="1:3" s="4" customFormat="1" ht="42" customHeight="1" hidden="1">
      <c r="A88" s="24" t="s">
        <v>71</v>
      </c>
      <c r="B88" s="31"/>
      <c r="C88" s="25"/>
    </row>
    <row r="89" spans="1:3" s="4" customFormat="1" ht="54.75" customHeight="1" hidden="1">
      <c r="A89" s="24" t="s">
        <v>66</v>
      </c>
      <c r="B89" s="31"/>
      <c r="C89" s="25"/>
    </row>
    <row r="90" spans="1:3" s="4" customFormat="1" ht="29.25" customHeight="1" hidden="1">
      <c r="A90" s="24" t="s">
        <v>109</v>
      </c>
      <c r="B90" s="31"/>
      <c r="C90" s="25"/>
    </row>
    <row r="91" spans="1:3" s="4" customFormat="1" ht="15" customHeight="1">
      <c r="A91" s="24" t="s">
        <v>113</v>
      </c>
      <c r="B91" s="56" t="s">
        <v>108</v>
      </c>
      <c r="C91" s="25">
        <v>430000</v>
      </c>
    </row>
    <row r="92" spans="1:3" s="4" customFormat="1" ht="48.75" customHeight="1" hidden="1">
      <c r="A92" s="23" t="s">
        <v>94</v>
      </c>
      <c r="B92" s="19" t="s">
        <v>95</v>
      </c>
      <c r="C92" s="22">
        <f>C93</f>
        <v>0</v>
      </c>
    </row>
    <row r="93" spans="1:3" s="4" customFormat="1" ht="66.75" customHeight="1" hidden="1">
      <c r="A93" s="20" t="s">
        <v>96</v>
      </c>
      <c r="B93" s="19" t="s">
        <v>97</v>
      </c>
      <c r="C93" s="22"/>
    </row>
    <row r="94" spans="1:3" s="4" customFormat="1" ht="28.5" customHeight="1" hidden="1">
      <c r="A94" s="24" t="s">
        <v>98</v>
      </c>
      <c r="B94" s="21"/>
      <c r="C94" s="25"/>
    </row>
    <row r="95" spans="1:3" s="4" customFormat="1" ht="33.75" customHeight="1">
      <c r="A95" s="23" t="s">
        <v>55</v>
      </c>
      <c r="B95" s="19" t="s">
        <v>58</v>
      </c>
      <c r="C95" s="14">
        <f>C100+C101</f>
        <v>5196</v>
      </c>
    </row>
    <row r="96" spans="1:3" s="4" customFormat="1" ht="33.75" customHeight="1" hidden="1">
      <c r="A96" s="20" t="s">
        <v>72</v>
      </c>
      <c r="B96" s="19" t="s">
        <v>65</v>
      </c>
      <c r="C96" s="14"/>
    </row>
    <row r="97" spans="1:3" s="4" customFormat="1" ht="50.25" customHeight="1" hidden="1">
      <c r="A97" s="20" t="s">
        <v>104</v>
      </c>
      <c r="B97" s="19" t="s">
        <v>99</v>
      </c>
      <c r="C97" s="14"/>
    </row>
    <row r="98" spans="1:3" s="4" customFormat="1" ht="65.25" customHeight="1" hidden="1">
      <c r="A98" s="20" t="s">
        <v>102</v>
      </c>
      <c r="B98" s="19" t="s">
        <v>103</v>
      </c>
      <c r="C98" s="14"/>
    </row>
    <row r="99" spans="1:3" s="4" customFormat="1" ht="49.5" customHeight="1" hidden="1">
      <c r="A99" s="20" t="s">
        <v>73</v>
      </c>
      <c r="B99" s="19" t="s">
        <v>74</v>
      </c>
      <c r="C99" s="14"/>
    </row>
    <row r="100" spans="1:3" s="4" customFormat="1" ht="33.75" customHeight="1">
      <c r="A100" s="20" t="s">
        <v>72</v>
      </c>
      <c r="B100" s="19" t="s">
        <v>117</v>
      </c>
      <c r="C100" s="14">
        <v>5193</v>
      </c>
    </row>
    <row r="101" spans="1:3" s="4" customFormat="1" ht="18" customHeight="1">
      <c r="A101" s="20" t="s">
        <v>150</v>
      </c>
      <c r="B101" s="19" t="s">
        <v>110</v>
      </c>
      <c r="C101" s="14">
        <f>C102</f>
        <v>3</v>
      </c>
    </row>
    <row r="102" spans="1:3" s="4" customFormat="1" ht="55.5" customHeight="1">
      <c r="A102" s="24" t="s">
        <v>75</v>
      </c>
      <c r="B102" s="56" t="s">
        <v>110</v>
      </c>
      <c r="C102" s="25">
        <v>3</v>
      </c>
    </row>
    <row r="103" spans="1:3" s="4" customFormat="1" ht="29.25" customHeight="1" hidden="1">
      <c r="A103" s="24" t="s">
        <v>85</v>
      </c>
      <c r="B103" s="31"/>
      <c r="C103" s="25"/>
    </row>
    <row r="104" spans="1:3" s="4" customFormat="1" ht="15.75" customHeight="1" hidden="1">
      <c r="A104" s="24" t="s">
        <v>76</v>
      </c>
      <c r="B104" s="31"/>
      <c r="C104" s="25"/>
    </row>
    <row r="105" spans="1:3" s="4" customFormat="1" ht="54" customHeight="1" hidden="1">
      <c r="A105" s="24" t="s">
        <v>100</v>
      </c>
      <c r="B105" s="31"/>
      <c r="C105" s="25"/>
    </row>
    <row r="106" spans="1:3" s="4" customFormat="1" ht="50.25" customHeight="1" hidden="1">
      <c r="A106" s="26" t="s">
        <v>105</v>
      </c>
      <c r="B106" s="19" t="s">
        <v>101</v>
      </c>
      <c r="C106" s="22"/>
    </row>
    <row r="107" spans="1:3" s="4" customFormat="1" ht="12" customHeight="1" hidden="1">
      <c r="A107" s="18"/>
      <c r="B107" s="19"/>
      <c r="C107" s="14"/>
    </row>
    <row r="108" spans="1:3" s="4" customFormat="1" ht="29.25" customHeight="1" hidden="1">
      <c r="A108" s="39" t="s">
        <v>79</v>
      </c>
      <c r="B108" s="17" t="s">
        <v>80</v>
      </c>
      <c r="C108" s="14"/>
    </row>
    <row r="109" spans="1:3" s="4" customFormat="1" ht="18" customHeight="1" hidden="1">
      <c r="A109" s="18" t="s">
        <v>81</v>
      </c>
      <c r="B109" s="19" t="s">
        <v>82</v>
      </c>
      <c r="C109" s="14"/>
    </row>
    <row r="110" spans="1:3" s="4" customFormat="1" ht="33.75" customHeight="1" hidden="1">
      <c r="A110" s="18" t="s">
        <v>83</v>
      </c>
      <c r="B110" s="19" t="s">
        <v>84</v>
      </c>
      <c r="C110" s="14"/>
    </row>
    <row r="111" spans="1:3" s="4" customFormat="1" ht="12" customHeight="1">
      <c r="A111" s="41"/>
      <c r="B111" s="42"/>
      <c r="C111" s="15"/>
    </row>
    <row r="112" spans="1:3" ht="15" customHeight="1">
      <c r="A112" s="43" t="s">
        <v>29</v>
      </c>
      <c r="B112" s="44"/>
      <c r="C112" s="13">
        <f>C11+C71</f>
        <v>3955214</v>
      </c>
    </row>
    <row r="113" spans="1:3" ht="72" customHeight="1">
      <c r="A113" s="58" t="s">
        <v>155</v>
      </c>
      <c r="B113" s="59"/>
      <c r="C113" s="59"/>
    </row>
  </sheetData>
  <mergeCells count="2">
    <mergeCell ref="A113:C113"/>
    <mergeCell ref="A7:C7"/>
  </mergeCells>
  <printOptions/>
  <pageMargins left="1.062992125984252" right="0.1968503937007874" top="0.5905511811023623" bottom="0.3937007874015748" header="0.35433070866141736" footer="0.275590551181102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MykshinaOI</dc:creator>
  <cp:keywords/>
  <dc:description/>
  <cp:lastModifiedBy>RogatykhLV</cp:lastModifiedBy>
  <cp:lastPrinted>2006-12-18T08:07:47Z</cp:lastPrinted>
  <dcterms:created xsi:type="dcterms:W3CDTF">2001-10-29T11:15:23Z</dcterms:created>
  <dcterms:modified xsi:type="dcterms:W3CDTF">2006-12-19T09:57:46Z</dcterms:modified>
  <cp:category/>
  <cp:version/>
  <cp:contentType/>
  <cp:contentStatus/>
</cp:coreProperties>
</file>